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Committees\Finance Policy and Resources\Agenda Packs\For the year ending 30 April 2023\3 - 01.11.22\"/>
    </mc:Choice>
  </mc:AlternateContent>
  <xr:revisionPtr revIDLastSave="0" documentId="13_ncr:1_{6EAB0483-AFD4-4B08-8456-87CBBB464E77}" xr6:coauthVersionLast="47" xr6:coauthVersionMax="47" xr10:uidLastSave="{00000000-0000-0000-0000-000000000000}"/>
  <bookViews>
    <workbookView xWindow="-108" yWindow="-108" windowWidth="23256" windowHeight="12576" xr2:uid="{014EAB67-A5F0-4B72-9C98-69C6297A14A3}"/>
  </bookViews>
  <sheets>
    <sheet name="2022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3" i="1" l="1"/>
  <c r="E63" i="1" s="1"/>
  <c r="C6" i="1"/>
  <c r="E51" i="1" l="1"/>
  <c r="D51" i="1"/>
  <c r="C51" i="1"/>
  <c r="C9" i="1" l="1"/>
  <c r="C53" i="1" s="1"/>
  <c r="D4" i="1" s="1"/>
  <c r="D6" i="1" s="1"/>
  <c r="D53" i="1" s="1"/>
  <c r="E4" i="1" s="1"/>
  <c r="E6" i="1" s="1"/>
  <c r="E53" i="1" s="1"/>
</calcChain>
</file>

<file path=xl/sharedStrings.xml><?xml version="1.0" encoding="utf-8"?>
<sst xmlns="http://schemas.openxmlformats.org/spreadsheetml/2006/main" count="86" uniqueCount="83">
  <si>
    <t>Reserves 2022/2023</t>
  </si>
  <si>
    <t>Reserves 2023/2024</t>
  </si>
  <si>
    <t>Reserves 2024/2025</t>
  </si>
  <si>
    <t>Community &amp; Environment</t>
  </si>
  <si>
    <t>Comments</t>
  </si>
  <si>
    <t>CCTV upgrade</t>
  </si>
  <si>
    <t>Shop front tree project</t>
  </si>
  <si>
    <t>Invest in shop front electrics to save in yearly installation costs</t>
  </si>
  <si>
    <t xml:space="preserve">Recreation &amp; Amenities </t>
  </si>
  <si>
    <t>Allotments South Side Fencing</t>
  </si>
  <si>
    <t>Fencing of the south side of the Allotments</t>
  </si>
  <si>
    <t>Buttfield Expansion Project</t>
  </si>
  <si>
    <t>Buttfield Lease Revisions</t>
  </si>
  <si>
    <t>Quote received £2500 moved from 2020/21 as not completed</t>
  </si>
  <si>
    <t>Cogley Lane Refurbishment</t>
  </si>
  <si>
    <t>Match funding for refurbishment costs</t>
  </si>
  <si>
    <t>Cogley Lane Consultancy Fees</t>
  </si>
  <si>
    <t>Consultant 1347, Archaelogical Watching Brief, Historic England Application</t>
  </si>
  <si>
    <t>PWLB - Community Facilities Commitment</t>
  </si>
  <si>
    <t>£50K set aside for repayment of PWLB loan payments</t>
  </si>
  <si>
    <t>Wynhill Lease</t>
  </si>
  <si>
    <t>Lease revisions/renewal - moved from 2020/21 as not completed</t>
  </si>
  <si>
    <t>Linear Park Bridges</t>
  </si>
  <si>
    <t>Grounds Maintenance Equipment Review</t>
  </si>
  <si>
    <t>Large equipment review, inc gator, tractor and mower</t>
  </si>
  <si>
    <t>Open Space Security Improvements</t>
  </si>
  <si>
    <t>To prevent unauthorised access to open spaces and childrens safety</t>
  </si>
  <si>
    <t>Professional Fees - Chapel Lane Community Land</t>
  </si>
  <si>
    <t>Policy &amp; Resources</t>
  </si>
  <si>
    <t>Local Council Awards Scheme</t>
  </si>
  <si>
    <t>Registration &amp; costs towards Local Councils Awards Scheme</t>
  </si>
  <si>
    <t>Replace Old Court House Security</t>
  </si>
  <si>
    <t>Old Court House Building Survey</t>
  </si>
  <si>
    <t>Old Court House Furniture Replacement</t>
  </si>
  <si>
    <t>Replacement of council chamber chairs/tables</t>
  </si>
  <si>
    <t>Car park preparatory Works</t>
  </si>
  <si>
    <t>Estimated Reserves Expendituire for Year</t>
  </si>
  <si>
    <t>Improvement Board</t>
  </si>
  <si>
    <t xml:space="preserve">Risk Management </t>
  </si>
  <si>
    <t>Risk Management costs</t>
  </si>
  <si>
    <t>Cemetery Deeds Legal costs</t>
  </si>
  <si>
    <t>Logo design for Bingham Town Council</t>
  </si>
  <si>
    <t>Flood Grant</t>
  </si>
  <si>
    <t>Programme of Events Summer 2022</t>
  </si>
  <si>
    <t>£7500 for programme of Summer 2022 events. £3000 allocated from other promotions</t>
  </si>
  <si>
    <t>OCH Re-Pointing Works</t>
  </si>
  <si>
    <t xml:space="preserve">Fuel Tank Replacement </t>
  </si>
  <si>
    <t>Due to be spent 2022 now storage location secured</t>
  </si>
  <si>
    <t>PO issued for work commencing June 2022</t>
  </si>
  <si>
    <t>Starting Reserves</t>
  </si>
  <si>
    <t>Budgeted Reserve additions for the year</t>
  </si>
  <si>
    <t>Total Starting Reserves (not inc Linear Park Reserve)</t>
  </si>
  <si>
    <t>2022/2023</t>
  </si>
  <si>
    <t>2023/2024</t>
  </si>
  <si>
    <t>2024/2025</t>
  </si>
  <si>
    <t>THREE YEAR RESERVES PLAN &amp; COMMITTED EXPENDITURE</t>
  </si>
  <si>
    <t>Estimated Reserves at Year End (Not inc Linear Reserve)</t>
  </si>
  <si>
    <t>Procurement Report</t>
  </si>
  <si>
    <t>Paid in May 2022 for the Wynhill Project</t>
  </si>
  <si>
    <t>Linear Park Reserve (£45,000 received May 2022)</t>
  </si>
  <si>
    <t>Up to £1500 per year from this reserve will be avilable for work on the Linear Walk</t>
  </si>
  <si>
    <t>Paid June 2022 after installation</t>
  </si>
  <si>
    <t>Linear Park (Received £45,000 - May 2022)</t>
  </si>
  <si>
    <t>Improvement Board Costs paid July 2022</t>
  </si>
  <si>
    <t>PO issued for work - work commencing October 2022</t>
  </si>
  <si>
    <r>
      <t xml:space="preserve">Alarm system replacement outstanding - </t>
    </r>
    <r>
      <rPr>
        <sz val="11"/>
        <color rgb="FFFF0000"/>
        <rFont val="Arial"/>
        <family val="2"/>
      </rPr>
      <t>Paxton door entry system completed £2592 Aug 2022</t>
    </r>
  </si>
  <si>
    <t>Left over from a 50K commitment to equipment improvement grant - Crown Estates review ongoing</t>
  </si>
  <si>
    <t>Costs agreed for title deeds work - work commenced summer 22</t>
  </si>
  <si>
    <t>Po issued to Welham Architects. Work commenced July 22</t>
  </si>
  <si>
    <t>Welcome Back Funding re-imbursement received Q2 2022</t>
  </si>
  <si>
    <t>Exependiture</t>
  </si>
  <si>
    <t>Remaining amount in Linear Park Reserve</t>
  </si>
  <si>
    <t>New HD cameras &amp; additional camera, inc grant of £1000 to support this.</t>
  </si>
  <si>
    <t>Pavilion Building Condition Survey</t>
  </si>
  <si>
    <t>Paid in Oct 2022 for the Wynhill Project</t>
  </si>
  <si>
    <t>Extra project agreed at FC- awaiting invoice</t>
  </si>
  <si>
    <t>Building Survey of the Old Court House - PO issued, survey to take place Oct 22</t>
  </si>
  <si>
    <t>Old Court House intercom system</t>
  </si>
  <si>
    <t>Failure of system - replaced with addition of video access</t>
  </si>
  <si>
    <t>£50,000 agreed 03.08.21 - ITP awarded Access Strategy Report (£4000 - 30% charged to BTC)</t>
  </si>
  <si>
    <t>Fire detection/alarm for garages</t>
  </si>
  <si>
    <t>Work completed and invoiced in Oct 22</t>
  </si>
  <si>
    <t>Reserves 2022/23 to 26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</si>
</sst>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1" xfId="1" applyFont="1" applyBorder="1"/>
    <xf numFmtId="164" fontId="3" fillId="0" borderId="2" xfId="1" applyNumberFormat="1" applyFont="1" applyBorder="1"/>
    <xf numFmtId="164" fontId="4" fillId="0" borderId="0" xfId="1" applyNumberFormat="1" applyFont="1"/>
    <xf numFmtId="164" fontId="2" fillId="0" borderId="0" xfId="1" applyNumberFormat="1" applyFont="1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 vertical="center"/>
    </xf>
    <xf numFmtId="164" fontId="2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3" xfId="1" applyFont="1" applyBorder="1"/>
    <xf numFmtId="164" fontId="2" fillId="0" borderId="3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wrapText="1"/>
    </xf>
    <xf numFmtId="0" fontId="2" fillId="0" borderId="3" xfId="1" applyFont="1" applyBorder="1" applyAlignment="1">
      <alignment horizontal="center" vertical="center"/>
    </xf>
    <xf numFmtId="0" fontId="4" fillId="0" borderId="4" xfId="1" applyFont="1" applyBorder="1"/>
    <xf numFmtId="0" fontId="2" fillId="0" borderId="8" xfId="1" applyFont="1" applyBorder="1" applyAlignment="1">
      <alignment horizontal="center" vertical="center"/>
    </xf>
    <xf numFmtId="0" fontId="2" fillId="0" borderId="9" xfId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0" fontId="4" fillId="0" borderId="3" xfId="1" applyFont="1" applyBorder="1"/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/>
    <xf numFmtId="164" fontId="2" fillId="0" borderId="9" xfId="1" applyNumberFormat="1" applyFont="1" applyBorder="1"/>
    <xf numFmtId="0" fontId="2" fillId="0" borderId="13" xfId="1" applyFont="1" applyBorder="1" applyAlignment="1">
      <alignment horizontal="center" vertical="center"/>
    </xf>
    <xf numFmtId="0" fontId="2" fillId="0" borderId="23" xfId="1" applyFont="1" applyBorder="1"/>
    <xf numFmtId="164" fontId="2" fillId="0" borderId="12" xfId="1" applyNumberFormat="1" applyFont="1" applyBorder="1"/>
    <xf numFmtId="164" fontId="3" fillId="0" borderId="14" xfId="1" applyNumberFormat="1" applyFont="1" applyBorder="1"/>
    <xf numFmtId="164" fontId="3" fillId="0" borderId="13" xfId="1" applyNumberFormat="1" applyFont="1" applyBorder="1"/>
    <xf numFmtId="0" fontId="2" fillId="0" borderId="11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64" fontId="2" fillId="0" borderId="3" xfId="1" applyNumberFormat="1" applyFont="1" applyBorder="1"/>
    <xf numFmtId="44" fontId="2" fillId="0" borderId="0" xfId="2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0" fontId="2" fillId="0" borderId="0" xfId="1" applyFont="1" applyFill="1" applyAlignment="1">
      <alignment horizontal="center" vertical="center"/>
    </xf>
    <xf numFmtId="0" fontId="2" fillId="0" borderId="11" xfId="1" applyFont="1" applyBorder="1"/>
    <xf numFmtId="0" fontId="2" fillId="0" borderId="26" xfId="1" applyFont="1" applyBorder="1"/>
    <xf numFmtId="0" fontId="2" fillId="0" borderId="13" xfId="1" applyFont="1" applyBorder="1"/>
    <xf numFmtId="164" fontId="2" fillId="0" borderId="26" xfId="1" applyNumberFormat="1" applyFont="1" applyFill="1" applyBorder="1"/>
    <xf numFmtId="164" fontId="3" fillId="0" borderId="13" xfId="1" applyNumberFormat="1" applyFont="1" applyFill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3" fillId="0" borderId="27" xfId="1" applyFont="1" applyBorder="1" applyAlignment="1">
      <alignment horizontal="left"/>
    </xf>
    <xf numFmtId="0" fontId="2" fillId="0" borderId="0" xfId="1" applyFont="1" applyBorder="1"/>
    <xf numFmtId="0" fontId="3" fillId="0" borderId="13" xfId="1" applyFont="1" applyBorder="1" applyAlignment="1">
      <alignment horizontal="center" vertical="center"/>
    </xf>
    <xf numFmtId="0" fontId="3" fillId="0" borderId="23" xfId="1" applyFont="1" applyBorder="1"/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0" fontId="3" fillId="0" borderId="24" xfId="1" applyFont="1" applyBorder="1"/>
    <xf numFmtId="164" fontId="3" fillId="0" borderId="24" xfId="1" applyNumberFormat="1" applyFont="1" applyFill="1" applyBorder="1"/>
    <xf numFmtId="0" fontId="2" fillId="0" borderId="24" xfId="1" applyFont="1" applyBorder="1" applyAlignment="1">
      <alignment horizontal="center" vertical="center"/>
    </xf>
    <xf numFmtId="0" fontId="2" fillId="0" borderId="29" xfId="1" applyFont="1" applyBorder="1"/>
    <xf numFmtId="164" fontId="2" fillId="0" borderId="30" xfId="1" applyNumberFormat="1" applyFont="1" applyBorder="1"/>
    <xf numFmtId="164" fontId="2" fillId="0" borderId="31" xfId="1" applyNumberFormat="1" applyFont="1" applyBorder="1"/>
    <xf numFmtId="164" fontId="2" fillId="0" borderId="24" xfId="1" applyNumberFormat="1" applyFont="1" applyBorder="1"/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/>
    <xf numFmtId="164" fontId="2" fillId="0" borderId="26" xfId="1" applyNumberFormat="1" applyFont="1" applyBorder="1"/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/>
    <xf numFmtId="164" fontId="2" fillId="0" borderId="19" xfId="1" applyNumberFormat="1" applyFont="1" applyBorder="1"/>
    <xf numFmtId="164" fontId="6" fillId="0" borderId="12" xfId="1" applyNumberFormat="1" applyFont="1" applyBorder="1"/>
    <xf numFmtId="164" fontId="2" fillId="0" borderId="0" xfId="1" applyNumberFormat="1" applyFont="1" applyBorder="1"/>
    <xf numFmtId="0" fontId="2" fillId="0" borderId="34" xfId="1" applyFont="1" applyBorder="1"/>
    <xf numFmtId="164" fontId="2" fillId="0" borderId="0" xfId="1" applyNumberFormat="1" applyFont="1" applyBorder="1" applyAlignment="1">
      <alignment horizontal="center" vertical="center"/>
    </xf>
    <xf numFmtId="0" fontId="2" fillId="0" borderId="2" xfId="1" applyFont="1" applyBorder="1"/>
    <xf numFmtId="0" fontId="2" fillId="0" borderId="0" xfId="1" applyFont="1" applyBorder="1" applyAlignment="1">
      <alignment horizontal="center" vertical="center"/>
    </xf>
    <xf numFmtId="164" fontId="5" fillId="0" borderId="12" xfId="1" applyNumberFormat="1" applyFont="1" applyFill="1" applyBorder="1"/>
    <xf numFmtId="0" fontId="2" fillId="2" borderId="0" xfId="1" applyFont="1" applyFill="1"/>
    <xf numFmtId="0" fontId="2" fillId="2" borderId="0" xfId="1" applyFont="1" applyFill="1" applyBorder="1"/>
    <xf numFmtId="164" fontId="2" fillId="2" borderId="0" xfId="1" applyNumberFormat="1" applyFont="1" applyFill="1" applyBorder="1"/>
    <xf numFmtId="0" fontId="2" fillId="0" borderId="0" xfId="1" applyFont="1" applyFill="1"/>
    <xf numFmtId="0" fontId="2" fillId="0" borderId="0" xfId="1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Border="1"/>
    <xf numFmtId="0" fontId="1" fillId="0" borderId="2" xfId="1" applyBorder="1"/>
    <xf numFmtId="0" fontId="5" fillId="0" borderId="27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3" xfId="1" applyFont="1" applyBorder="1" applyAlignment="1">
      <alignment horizontal="center" vertical="center"/>
    </xf>
    <xf numFmtId="0" fontId="5" fillId="0" borderId="23" xfId="1" applyFont="1" applyBorder="1"/>
    <xf numFmtId="164" fontId="5" fillId="0" borderId="14" xfId="1" applyNumberFormat="1" applyFont="1" applyBorder="1"/>
    <xf numFmtId="164" fontId="5" fillId="0" borderId="13" xfId="1" applyNumberFormat="1" applyFont="1" applyBorder="1"/>
    <xf numFmtId="164" fontId="6" fillId="0" borderId="24" xfId="1" applyNumberFormat="1" applyFont="1" applyFill="1" applyBorder="1"/>
    <xf numFmtId="164" fontId="5" fillId="0" borderId="13" xfId="1" applyNumberFormat="1" applyFont="1" applyFill="1" applyBorder="1"/>
    <xf numFmtId="164" fontId="5" fillId="0" borderId="26" xfId="1" applyNumberFormat="1" applyFont="1" applyBorder="1"/>
    <xf numFmtId="0" fontId="5" fillId="0" borderId="27" xfId="1" applyFont="1" applyBorder="1"/>
    <xf numFmtId="0" fontId="5" fillId="0" borderId="0" xfId="1" applyFont="1" applyBorder="1"/>
    <xf numFmtId="0" fontId="5" fillId="0" borderId="15" xfId="1" applyFont="1" applyBorder="1"/>
    <xf numFmtId="0" fontId="2" fillId="0" borderId="27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164" fontId="6" fillId="0" borderId="19" xfId="1" applyNumberFormat="1" applyFont="1" applyFill="1" applyBorder="1"/>
    <xf numFmtId="0" fontId="2" fillId="0" borderId="15" xfId="1" applyFont="1" applyBorder="1" applyAlignment="1">
      <alignment horizontal="left"/>
    </xf>
    <xf numFmtId="164" fontId="5" fillId="0" borderId="3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5" xfId="1" applyFont="1" applyBorder="1"/>
    <xf numFmtId="164" fontId="5" fillId="0" borderId="17" xfId="1" applyNumberFormat="1" applyFont="1" applyBorder="1"/>
    <xf numFmtId="164" fontId="5" fillId="0" borderId="18" xfId="1" applyNumberFormat="1" applyFont="1" applyBorder="1"/>
    <xf numFmtId="164" fontId="5" fillId="0" borderId="19" xfId="1" applyNumberFormat="1" applyFont="1" applyBorder="1"/>
    <xf numFmtId="0" fontId="5" fillId="0" borderId="28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164" fontId="5" fillId="0" borderId="24" xfId="1" applyNumberFormat="1" applyFont="1" applyFill="1" applyBorder="1"/>
    <xf numFmtId="164" fontId="6" fillId="0" borderId="13" xfId="1" applyNumberFormat="1" applyFont="1" applyFill="1" applyBorder="1"/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15" xfId="1" applyFont="1" applyBorder="1" applyAlignment="1">
      <alignment horizontal="left"/>
    </xf>
    <xf numFmtId="0" fontId="5" fillId="0" borderId="24" xfId="1" applyFont="1" applyBorder="1" applyAlignment="1">
      <alignment horizontal="center"/>
    </xf>
    <xf numFmtId="0" fontId="5" fillId="0" borderId="24" xfId="1" applyFont="1" applyBorder="1"/>
    <xf numFmtId="0" fontId="5" fillId="0" borderId="19" xfId="1" applyFont="1" applyBorder="1" applyAlignment="1">
      <alignment horizontal="center"/>
    </xf>
    <xf numFmtId="0" fontId="5" fillId="0" borderId="19" xfId="1" applyFont="1" applyBorder="1"/>
    <xf numFmtId="164" fontId="5" fillId="0" borderId="19" xfId="1" applyNumberFormat="1" applyFont="1" applyFill="1" applyBorder="1"/>
    <xf numFmtId="0" fontId="5" fillId="0" borderId="27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5" fillId="0" borderId="28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2" fillId="0" borderId="0" xfId="1" applyFont="1" applyFill="1" applyAlignment="1">
      <alignment horizontal="center" vertical="center" wrapText="1"/>
    </xf>
    <xf numFmtId="0" fontId="5" fillId="0" borderId="27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3" fillId="0" borderId="2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28" xfId="1" applyFont="1" applyBorder="1" applyAlignment="1">
      <alignment horizontal="left"/>
    </xf>
    <xf numFmtId="0" fontId="2" fillId="0" borderId="20" xfId="1" applyFont="1" applyBorder="1" applyAlignment="1">
      <alignment horizontal="left"/>
    </xf>
    <xf numFmtId="0" fontId="2" fillId="0" borderId="21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</cellXfs>
  <cellStyles count="3">
    <cellStyle name="Currency 2 2" xfId="2" xr:uid="{CB09E7FB-8046-415F-97D1-F1D40B079BF1}"/>
    <cellStyle name="Normal" xfId="0" builtinId="0"/>
    <cellStyle name="Normal 3" xfId="1" xr:uid="{72F16DB9-5DA7-4A60-8D50-3B9B68143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EC5A4-79EE-4AC2-9D6F-CB8A20F3A80F}">
  <sheetPr codeName="Sheet1">
    <pageSetUpPr fitToPage="1"/>
  </sheetPr>
  <dimension ref="A1:Q68"/>
  <sheetViews>
    <sheetView tabSelected="1" zoomScale="106" zoomScaleNormal="106" workbookViewId="0">
      <selection activeCell="B13" sqref="B13"/>
    </sheetView>
  </sheetViews>
  <sheetFormatPr defaultColWidth="8.88671875" defaultRowHeight="14.4" x14ac:dyDescent="0.3"/>
  <cols>
    <col min="1" max="1" width="12.33203125" style="5" customWidth="1"/>
    <col min="2" max="2" width="53.21875" style="5" customWidth="1"/>
    <col min="3" max="3" width="17.44140625" style="4" customWidth="1"/>
    <col min="4" max="5" width="16.6640625" style="4" customWidth="1"/>
    <col min="6" max="6" width="17.33203125" style="4" customWidth="1"/>
    <col min="7" max="8" width="16.6640625" style="5" customWidth="1"/>
    <col min="9" max="9" width="18.5546875" style="5" customWidth="1"/>
    <col min="10" max="10" width="19.33203125" style="6" customWidth="1"/>
    <col min="11" max="11" width="16.33203125" style="6" customWidth="1"/>
    <col min="12" max="12" width="15.44140625" style="6" customWidth="1"/>
    <col min="13" max="13" width="21.109375" style="6" customWidth="1"/>
    <col min="14" max="14" width="8.88671875" style="6"/>
    <col min="15" max="15" width="9.109375" style="6" customWidth="1"/>
    <col min="16" max="16384" width="8.88671875" style="6"/>
  </cols>
  <sheetData>
    <row r="1" spans="1:17" ht="15" thickBot="1" x14ac:dyDescent="0.35">
      <c r="A1" s="1" t="s">
        <v>82</v>
      </c>
      <c r="B1" s="2"/>
      <c r="C1" s="3"/>
      <c r="D1" s="3"/>
      <c r="E1" s="3"/>
      <c r="F1" s="3"/>
      <c r="G1" s="4"/>
      <c r="H1" s="4"/>
      <c r="J1" s="5"/>
      <c r="K1" s="5"/>
      <c r="L1" s="5"/>
      <c r="M1" s="5"/>
      <c r="N1" s="5"/>
      <c r="O1" s="5"/>
      <c r="P1" s="5"/>
      <c r="Q1" s="5"/>
    </row>
    <row r="2" spans="1:17" ht="15" thickBot="1" x14ac:dyDescent="0.35">
      <c r="B2" s="7"/>
      <c r="J2" s="5"/>
      <c r="K2" s="5"/>
      <c r="L2" s="5"/>
      <c r="M2" s="5"/>
      <c r="N2" s="5"/>
      <c r="O2" s="5"/>
      <c r="P2" s="5"/>
      <c r="Q2" s="5"/>
    </row>
    <row r="3" spans="1:17" ht="31.5" customHeight="1" thickBot="1" x14ac:dyDescent="0.35">
      <c r="C3" s="8" t="s">
        <v>0</v>
      </c>
      <c r="D3" s="8" t="s">
        <v>1</v>
      </c>
      <c r="E3" s="8" t="s">
        <v>2</v>
      </c>
      <c r="F3" s="9"/>
      <c r="G3" s="9"/>
      <c r="H3" s="9"/>
      <c r="J3" s="5"/>
      <c r="K3" s="5"/>
      <c r="L3" s="5"/>
      <c r="M3" s="5"/>
      <c r="N3" s="5"/>
      <c r="O3" s="5"/>
      <c r="P3" s="5"/>
    </row>
    <row r="4" spans="1:17" ht="17.25" customHeight="1" thickBot="1" x14ac:dyDescent="0.35">
      <c r="B4" s="10" t="s">
        <v>49</v>
      </c>
      <c r="C4" s="11">
        <v>384576.76</v>
      </c>
      <c r="D4" s="8">
        <f>C53</f>
        <v>200278.44</v>
      </c>
      <c r="E4" s="8">
        <f>D53</f>
        <v>142578.44</v>
      </c>
      <c r="F4" s="9"/>
      <c r="G4" s="9"/>
      <c r="H4" s="9"/>
      <c r="J4" s="5"/>
      <c r="K4" s="5"/>
      <c r="L4" s="5"/>
      <c r="M4" s="5"/>
      <c r="N4" s="5"/>
      <c r="O4" s="5"/>
      <c r="P4" s="5"/>
    </row>
    <row r="5" spans="1:17" ht="15" customHeight="1" thickBot="1" x14ac:dyDescent="0.35">
      <c r="B5" s="10" t="s">
        <v>50</v>
      </c>
      <c r="C5" s="11">
        <v>32840</v>
      </c>
      <c r="D5" s="11">
        <v>30000</v>
      </c>
      <c r="E5" s="11">
        <v>30000</v>
      </c>
      <c r="F5" s="9"/>
      <c r="G5" s="9"/>
      <c r="H5" s="9"/>
      <c r="J5" s="5"/>
      <c r="K5" s="5"/>
      <c r="L5" s="5"/>
      <c r="M5" s="5"/>
      <c r="N5" s="5"/>
      <c r="O5" s="5"/>
      <c r="P5" s="5"/>
    </row>
    <row r="6" spans="1:17" ht="15" customHeight="1" thickBot="1" x14ac:dyDescent="0.35">
      <c r="A6" s="4"/>
      <c r="B6" s="10" t="s">
        <v>51</v>
      </c>
      <c r="C6" s="11">
        <f>C4+C5</f>
        <v>417416.76</v>
      </c>
      <c r="D6" s="11">
        <f>D4+D5</f>
        <v>230278.44</v>
      </c>
      <c r="E6" s="11">
        <f>E4+E5</f>
        <v>172578.44</v>
      </c>
      <c r="F6" s="9"/>
      <c r="G6" s="9"/>
      <c r="H6" s="9"/>
      <c r="J6" s="5"/>
      <c r="K6" s="5"/>
      <c r="L6" s="5"/>
      <c r="M6" s="5"/>
      <c r="N6" s="5"/>
      <c r="O6" s="5"/>
      <c r="P6" s="5"/>
    </row>
    <row r="7" spans="1:17" ht="16.5" customHeight="1" thickBot="1" x14ac:dyDescent="0.35">
      <c r="A7" s="13"/>
      <c r="C7" s="12"/>
      <c r="D7" s="12"/>
      <c r="E7" s="12"/>
      <c r="F7" s="131"/>
      <c r="G7" s="131"/>
      <c r="H7" s="9"/>
      <c r="J7" s="5"/>
      <c r="K7" s="5"/>
      <c r="L7" s="5"/>
      <c r="M7" s="5"/>
      <c r="N7" s="5"/>
      <c r="O7" s="5"/>
      <c r="P7" s="5"/>
    </row>
    <row r="8" spans="1:17" ht="16.2" customHeight="1" thickBot="1" x14ac:dyDescent="0.35">
      <c r="A8" s="13"/>
      <c r="B8" s="10" t="s">
        <v>69</v>
      </c>
      <c r="C8" s="103">
        <v>9614.0400000000009</v>
      </c>
      <c r="D8" s="12"/>
      <c r="E8" s="12"/>
      <c r="F8" s="41"/>
      <c r="G8" s="41"/>
      <c r="H8" s="9"/>
      <c r="J8" s="5"/>
      <c r="K8" s="5"/>
      <c r="L8" s="5"/>
      <c r="M8" s="5"/>
      <c r="N8" s="5"/>
      <c r="O8" s="5"/>
      <c r="P8" s="5"/>
    </row>
    <row r="9" spans="1:17" ht="15" customHeight="1" thickBot="1" x14ac:dyDescent="0.35">
      <c r="C9" s="11">
        <f>C6+C8</f>
        <v>427030.8</v>
      </c>
      <c r="D9" s="12"/>
      <c r="E9" s="12"/>
      <c r="F9" s="9"/>
      <c r="G9" s="9"/>
      <c r="H9" s="9"/>
      <c r="J9" s="5"/>
      <c r="K9" s="5"/>
      <c r="L9" s="5"/>
      <c r="M9" s="5"/>
      <c r="N9" s="5"/>
      <c r="O9" s="5"/>
      <c r="P9" s="5"/>
    </row>
    <row r="10" spans="1:17" ht="15" customHeight="1" x14ac:dyDescent="0.3">
      <c r="C10" s="74"/>
      <c r="D10" s="12"/>
      <c r="E10" s="12"/>
      <c r="F10" s="9"/>
      <c r="G10" s="9"/>
      <c r="H10" s="9"/>
      <c r="J10" s="5"/>
      <c r="K10" s="5"/>
      <c r="L10" s="5"/>
      <c r="M10" s="5"/>
      <c r="N10" s="5"/>
      <c r="O10" s="5"/>
      <c r="P10" s="5"/>
    </row>
    <row r="11" spans="1:17" ht="15" customHeight="1" thickBot="1" x14ac:dyDescent="0.35">
      <c r="C11" s="74"/>
      <c r="D11" s="12"/>
      <c r="E11" s="12"/>
      <c r="F11" s="9"/>
      <c r="G11" s="9"/>
      <c r="H11" s="9"/>
      <c r="J11" s="5"/>
      <c r="K11" s="5"/>
      <c r="L11" s="5"/>
      <c r="M11" s="5"/>
      <c r="N11" s="5"/>
      <c r="O11" s="5"/>
      <c r="P11" s="5"/>
    </row>
    <row r="12" spans="1:17" ht="15" customHeight="1" thickBot="1" x14ac:dyDescent="0.35">
      <c r="A12" s="1" t="s">
        <v>55</v>
      </c>
      <c r="B12" s="75"/>
      <c r="C12" s="74"/>
      <c r="D12" s="12"/>
      <c r="E12" s="12"/>
      <c r="F12" s="9"/>
      <c r="G12" s="9"/>
      <c r="H12" s="9"/>
      <c r="J12" s="5"/>
      <c r="K12" s="5"/>
      <c r="L12" s="5"/>
      <c r="M12" s="5"/>
      <c r="N12" s="5"/>
      <c r="O12" s="5"/>
      <c r="P12" s="5"/>
    </row>
    <row r="13" spans="1:17" ht="30" customHeight="1" thickBot="1" x14ac:dyDescent="0.35">
      <c r="A13" s="76"/>
      <c r="C13" s="11" t="s">
        <v>52</v>
      </c>
      <c r="D13" s="11" t="s">
        <v>53</v>
      </c>
      <c r="E13" s="11" t="s">
        <v>54</v>
      </c>
      <c r="F13" s="5"/>
      <c r="J13" s="5"/>
      <c r="K13" s="5"/>
      <c r="L13" s="5"/>
      <c r="M13" s="5"/>
      <c r="N13" s="5"/>
      <c r="O13" s="5"/>
      <c r="P13" s="5"/>
    </row>
    <row r="14" spans="1:17" ht="15" thickBot="1" x14ac:dyDescent="0.35">
      <c r="A14" s="9"/>
      <c r="B14" s="15" t="s">
        <v>3</v>
      </c>
      <c r="F14" s="138" t="s">
        <v>4</v>
      </c>
      <c r="G14" s="139"/>
      <c r="H14" s="139"/>
      <c r="I14" s="139"/>
      <c r="J14" s="140"/>
      <c r="K14" s="5"/>
      <c r="L14" s="5"/>
      <c r="M14" s="5"/>
      <c r="N14" s="5"/>
      <c r="O14" s="5"/>
      <c r="P14" s="5"/>
    </row>
    <row r="15" spans="1:17" x14ac:dyDescent="0.3">
      <c r="A15" s="16">
        <v>120</v>
      </c>
      <c r="B15" s="17" t="s">
        <v>5</v>
      </c>
      <c r="C15" s="19">
        <v>5000</v>
      </c>
      <c r="D15" s="19">
        <v>0</v>
      </c>
      <c r="E15" s="19">
        <v>0</v>
      </c>
      <c r="F15" s="141" t="s">
        <v>72</v>
      </c>
      <c r="G15" s="142"/>
      <c r="H15" s="142"/>
      <c r="I15" s="142"/>
      <c r="J15" s="143"/>
      <c r="K15" s="5"/>
      <c r="L15" s="5"/>
      <c r="M15" s="5"/>
      <c r="N15" s="5"/>
      <c r="O15" s="5"/>
      <c r="P15" s="5"/>
    </row>
    <row r="16" spans="1:17" x14ac:dyDescent="0.3">
      <c r="A16" s="65">
        <v>120</v>
      </c>
      <c r="B16" s="66" t="s">
        <v>43</v>
      </c>
      <c r="C16" s="94">
        <v>4500</v>
      </c>
      <c r="D16" s="67">
        <v>0</v>
      </c>
      <c r="E16" s="67">
        <v>0</v>
      </c>
      <c r="F16" s="95" t="s">
        <v>44</v>
      </c>
      <c r="G16" s="96"/>
      <c r="H16" s="96"/>
      <c r="I16" s="96"/>
      <c r="J16" s="97"/>
      <c r="K16" s="5"/>
      <c r="L16" s="5"/>
      <c r="M16" s="5"/>
      <c r="N16" s="5"/>
      <c r="O16" s="5"/>
      <c r="P16" s="5"/>
    </row>
    <row r="17" spans="1:16" ht="15" thickBot="1" x14ac:dyDescent="0.35">
      <c r="A17" s="68">
        <v>120</v>
      </c>
      <c r="B17" s="69" t="s">
        <v>6</v>
      </c>
      <c r="C17" s="70">
        <v>0</v>
      </c>
      <c r="D17" s="70">
        <v>5000</v>
      </c>
      <c r="E17" s="70">
        <v>0</v>
      </c>
      <c r="F17" s="144" t="s">
        <v>7</v>
      </c>
      <c r="G17" s="145"/>
      <c r="H17" s="145"/>
      <c r="I17" s="145"/>
      <c r="J17" s="146"/>
      <c r="K17" s="5"/>
      <c r="L17" s="5"/>
      <c r="M17" s="5"/>
      <c r="N17" s="5"/>
      <c r="O17" s="5"/>
      <c r="P17" s="5"/>
    </row>
    <row r="18" spans="1:16" ht="15" thickBot="1" x14ac:dyDescent="0.35">
      <c r="A18" s="9"/>
      <c r="I18" s="6"/>
    </row>
    <row r="19" spans="1:16" ht="15" thickBot="1" x14ac:dyDescent="0.35">
      <c r="A19" s="9"/>
      <c r="B19" s="22" t="s">
        <v>8</v>
      </c>
      <c r="I19" s="6"/>
    </row>
    <row r="20" spans="1:16" x14ac:dyDescent="0.3">
      <c r="A20" s="23">
        <v>120</v>
      </c>
      <c r="B20" s="24" t="s">
        <v>9</v>
      </c>
      <c r="C20" s="25">
        <v>0</v>
      </c>
      <c r="D20" s="18">
        <v>3500</v>
      </c>
      <c r="E20" s="19">
        <v>0</v>
      </c>
      <c r="F20" s="147" t="s">
        <v>10</v>
      </c>
      <c r="G20" s="148"/>
      <c r="H20" s="148"/>
      <c r="I20" s="148"/>
      <c r="J20" s="149"/>
    </row>
    <row r="21" spans="1:16" x14ac:dyDescent="0.3">
      <c r="A21" s="26">
        <v>120</v>
      </c>
      <c r="B21" s="27" t="s">
        <v>11</v>
      </c>
      <c r="C21" s="28">
        <v>35100</v>
      </c>
      <c r="D21" s="21">
        <v>0</v>
      </c>
      <c r="E21" s="20">
        <v>0</v>
      </c>
      <c r="F21" s="125" t="s">
        <v>66</v>
      </c>
      <c r="G21" s="126"/>
      <c r="H21" s="126"/>
      <c r="I21" s="126"/>
      <c r="J21" s="127"/>
    </row>
    <row r="22" spans="1:16" x14ac:dyDescent="0.3">
      <c r="A22" s="26">
        <v>120</v>
      </c>
      <c r="B22" s="27" t="s">
        <v>12</v>
      </c>
      <c r="C22" s="28">
        <v>2500</v>
      </c>
      <c r="D22" s="21">
        <v>0</v>
      </c>
      <c r="E22" s="20">
        <v>0</v>
      </c>
      <c r="F22" s="125" t="s">
        <v>13</v>
      </c>
      <c r="G22" s="126"/>
      <c r="H22" s="126"/>
      <c r="I22" s="126"/>
      <c r="J22" s="127"/>
    </row>
    <row r="23" spans="1:16" x14ac:dyDescent="0.3">
      <c r="A23" s="26">
        <v>120</v>
      </c>
      <c r="B23" s="27" t="s">
        <v>14</v>
      </c>
      <c r="C23" s="28">
        <v>0</v>
      </c>
      <c r="D23" s="21">
        <v>60000</v>
      </c>
      <c r="E23" s="20">
        <v>0</v>
      </c>
      <c r="F23" s="125" t="s">
        <v>15</v>
      </c>
      <c r="G23" s="126"/>
      <c r="H23" s="126"/>
      <c r="I23" s="126"/>
      <c r="J23" s="127"/>
    </row>
    <row r="24" spans="1:16" x14ac:dyDescent="0.3">
      <c r="A24" s="26">
        <v>120</v>
      </c>
      <c r="B24" s="27" t="s">
        <v>16</v>
      </c>
      <c r="C24" s="28">
        <v>5000</v>
      </c>
      <c r="D24" s="21">
        <v>0</v>
      </c>
      <c r="E24" s="20">
        <v>0</v>
      </c>
      <c r="F24" s="125" t="s">
        <v>17</v>
      </c>
      <c r="G24" s="126"/>
      <c r="H24" s="126"/>
      <c r="I24" s="126"/>
      <c r="J24" s="127"/>
    </row>
    <row r="25" spans="1:16" x14ac:dyDescent="0.3">
      <c r="A25" s="26">
        <v>120</v>
      </c>
      <c r="B25" s="27" t="s">
        <v>18</v>
      </c>
      <c r="C25" s="28">
        <v>19200</v>
      </c>
      <c r="D25" s="21">
        <v>19200</v>
      </c>
      <c r="E25" s="20">
        <v>11600</v>
      </c>
      <c r="F25" s="125" t="s">
        <v>19</v>
      </c>
      <c r="G25" s="126"/>
      <c r="H25" s="126"/>
      <c r="I25" s="126"/>
      <c r="J25" s="127"/>
    </row>
    <row r="26" spans="1:16" x14ac:dyDescent="0.3">
      <c r="A26" s="88">
        <v>120</v>
      </c>
      <c r="B26" s="89" t="s">
        <v>57</v>
      </c>
      <c r="C26" s="77">
        <v>747.5</v>
      </c>
      <c r="D26" s="90">
        <v>0</v>
      </c>
      <c r="E26" s="91">
        <v>0</v>
      </c>
      <c r="F26" s="86" t="s">
        <v>58</v>
      </c>
      <c r="G26" s="87"/>
      <c r="H26" s="99"/>
      <c r="I26" s="99"/>
      <c r="J26" s="100"/>
    </row>
    <row r="27" spans="1:16" x14ac:dyDescent="0.3">
      <c r="A27" s="88">
        <v>120</v>
      </c>
      <c r="B27" s="89" t="s">
        <v>73</v>
      </c>
      <c r="C27" s="77">
        <v>895</v>
      </c>
      <c r="D27" s="90">
        <v>0</v>
      </c>
      <c r="E27" s="91">
        <v>0</v>
      </c>
      <c r="F27" s="86" t="s">
        <v>74</v>
      </c>
      <c r="G27" s="87"/>
      <c r="H27" s="99"/>
      <c r="I27" s="99"/>
      <c r="J27" s="100"/>
    </row>
    <row r="28" spans="1:16" x14ac:dyDescent="0.3">
      <c r="A28" s="26">
        <v>120</v>
      </c>
      <c r="B28" s="27" t="s">
        <v>20</v>
      </c>
      <c r="C28" s="28">
        <v>2500</v>
      </c>
      <c r="D28" s="21">
        <v>0</v>
      </c>
      <c r="E28" s="20">
        <v>0</v>
      </c>
      <c r="F28" s="125" t="s">
        <v>21</v>
      </c>
      <c r="G28" s="126"/>
      <c r="H28" s="126"/>
      <c r="I28" s="126"/>
      <c r="J28" s="127"/>
    </row>
    <row r="29" spans="1:16" x14ac:dyDescent="0.3">
      <c r="A29" s="53">
        <v>120</v>
      </c>
      <c r="B29" s="54" t="s">
        <v>22</v>
      </c>
      <c r="C29" s="71">
        <v>2450</v>
      </c>
      <c r="D29" s="29">
        <v>0</v>
      </c>
      <c r="E29" s="30">
        <v>0</v>
      </c>
      <c r="F29" s="135" t="s">
        <v>48</v>
      </c>
      <c r="G29" s="136"/>
      <c r="H29" s="136"/>
      <c r="I29" s="136"/>
      <c r="J29" s="137"/>
    </row>
    <row r="30" spans="1:16" x14ac:dyDescent="0.3">
      <c r="A30" s="26">
        <v>120</v>
      </c>
      <c r="B30" s="27" t="s">
        <v>23</v>
      </c>
      <c r="C30" s="28">
        <v>35000</v>
      </c>
      <c r="D30" s="21">
        <v>0</v>
      </c>
      <c r="E30" s="20">
        <v>0</v>
      </c>
      <c r="F30" s="125" t="s">
        <v>24</v>
      </c>
      <c r="G30" s="126"/>
      <c r="H30" s="126"/>
      <c r="I30" s="126"/>
      <c r="J30" s="127"/>
    </row>
    <row r="31" spans="1:16" x14ac:dyDescent="0.3">
      <c r="A31" s="26">
        <v>120</v>
      </c>
      <c r="B31" s="27" t="s">
        <v>25</v>
      </c>
      <c r="C31" s="28">
        <v>5000</v>
      </c>
      <c r="D31" s="21">
        <v>0</v>
      </c>
      <c r="E31" s="20">
        <v>0</v>
      </c>
      <c r="F31" s="125" t="s">
        <v>26</v>
      </c>
      <c r="G31" s="126"/>
      <c r="H31" s="126"/>
      <c r="I31" s="126"/>
      <c r="J31" s="127"/>
    </row>
    <row r="32" spans="1:16" x14ac:dyDescent="0.3">
      <c r="A32" s="26">
        <v>120</v>
      </c>
      <c r="B32" s="27" t="s">
        <v>40</v>
      </c>
      <c r="C32" s="28">
        <v>2000</v>
      </c>
      <c r="D32" s="21">
        <v>0</v>
      </c>
      <c r="E32" s="20">
        <v>0</v>
      </c>
      <c r="F32" s="125" t="s">
        <v>67</v>
      </c>
      <c r="G32" s="126"/>
      <c r="H32" s="126"/>
      <c r="I32" s="126"/>
      <c r="J32" s="127"/>
    </row>
    <row r="33" spans="1:10" x14ac:dyDescent="0.3">
      <c r="A33" s="60">
        <v>120</v>
      </c>
      <c r="B33" s="61" t="s">
        <v>42</v>
      </c>
      <c r="C33" s="62">
        <v>1050</v>
      </c>
      <c r="D33" s="63">
        <v>0</v>
      </c>
      <c r="E33" s="64">
        <v>0</v>
      </c>
      <c r="F33" s="98" t="s">
        <v>47</v>
      </c>
      <c r="G33" s="99"/>
      <c r="H33" s="99"/>
      <c r="I33" s="99"/>
      <c r="J33" s="100"/>
    </row>
    <row r="34" spans="1:10" ht="15" thickBot="1" x14ac:dyDescent="0.35">
      <c r="A34" s="104">
        <v>120</v>
      </c>
      <c r="B34" s="105" t="s">
        <v>46</v>
      </c>
      <c r="C34" s="106">
        <v>2675</v>
      </c>
      <c r="D34" s="107">
        <v>0</v>
      </c>
      <c r="E34" s="108">
        <v>0</v>
      </c>
      <c r="F34" s="109" t="s">
        <v>61</v>
      </c>
      <c r="G34" s="110"/>
      <c r="H34" s="110"/>
      <c r="I34" s="110"/>
      <c r="J34" s="111"/>
    </row>
    <row r="35" spans="1:10" ht="15" thickBot="1" x14ac:dyDescent="0.35">
      <c r="I35" s="6"/>
    </row>
    <row r="36" spans="1:10" ht="15" thickBot="1" x14ac:dyDescent="0.35">
      <c r="B36" s="15" t="s">
        <v>28</v>
      </c>
      <c r="I36" s="6"/>
    </row>
    <row r="37" spans="1:10" x14ac:dyDescent="0.3">
      <c r="A37" s="31">
        <v>120</v>
      </c>
      <c r="B37" s="42" t="s">
        <v>38</v>
      </c>
      <c r="C37" s="39">
        <v>25000</v>
      </c>
      <c r="D37" s="39">
        <v>0</v>
      </c>
      <c r="E37" s="39">
        <v>0</v>
      </c>
      <c r="F37" s="48" t="s">
        <v>39</v>
      </c>
      <c r="G37" s="37"/>
      <c r="H37" s="37"/>
      <c r="I37" s="37"/>
      <c r="J37" s="38"/>
    </row>
    <row r="38" spans="1:10" x14ac:dyDescent="0.3">
      <c r="A38" s="32">
        <v>120</v>
      </c>
      <c r="B38" s="43" t="s">
        <v>29</v>
      </c>
      <c r="C38" s="45">
        <v>500</v>
      </c>
      <c r="D38" s="45">
        <v>0</v>
      </c>
      <c r="E38" s="40">
        <v>0</v>
      </c>
      <c r="F38" s="49" t="s">
        <v>30</v>
      </c>
      <c r="G38" s="50"/>
      <c r="H38" s="50"/>
      <c r="I38" s="50"/>
      <c r="J38" s="36"/>
    </row>
    <row r="39" spans="1:10" x14ac:dyDescent="0.3">
      <c r="A39" s="33">
        <v>120</v>
      </c>
      <c r="B39" s="44" t="s">
        <v>31</v>
      </c>
      <c r="C39" s="40">
        <v>5000</v>
      </c>
      <c r="D39" s="40">
        <v>0</v>
      </c>
      <c r="E39" s="40">
        <v>0</v>
      </c>
      <c r="F39" s="125" t="s">
        <v>65</v>
      </c>
      <c r="G39" s="126"/>
      <c r="H39" s="126"/>
      <c r="I39" s="126"/>
      <c r="J39" s="127"/>
    </row>
    <row r="40" spans="1:10" x14ac:dyDescent="0.3">
      <c r="A40" s="114">
        <v>120</v>
      </c>
      <c r="B40" s="115" t="s">
        <v>77</v>
      </c>
      <c r="C40" s="93">
        <v>2592</v>
      </c>
      <c r="D40" s="93"/>
      <c r="E40" s="93"/>
      <c r="F40" s="86" t="s">
        <v>78</v>
      </c>
      <c r="G40" s="87"/>
      <c r="H40" s="87"/>
      <c r="I40" s="87"/>
      <c r="J40" s="102"/>
    </row>
    <row r="41" spans="1:10" x14ac:dyDescent="0.3">
      <c r="A41" s="114">
        <v>120</v>
      </c>
      <c r="B41" s="115" t="s">
        <v>32</v>
      </c>
      <c r="C41" s="113">
        <v>1200</v>
      </c>
      <c r="D41" s="93">
        <v>0</v>
      </c>
      <c r="E41" s="93">
        <v>0</v>
      </c>
      <c r="F41" s="132" t="s">
        <v>76</v>
      </c>
      <c r="G41" s="133"/>
      <c r="H41" s="133"/>
      <c r="I41" s="133"/>
      <c r="J41" s="134"/>
    </row>
    <row r="42" spans="1:10" x14ac:dyDescent="0.3">
      <c r="A42" s="33">
        <v>120</v>
      </c>
      <c r="B42" s="44" t="s">
        <v>33</v>
      </c>
      <c r="C42" s="40">
        <v>5000</v>
      </c>
      <c r="D42" s="40">
        <v>0</v>
      </c>
      <c r="E42" s="40">
        <v>0</v>
      </c>
      <c r="F42" s="125" t="s">
        <v>34</v>
      </c>
      <c r="G42" s="126"/>
      <c r="H42" s="126"/>
      <c r="I42" s="126"/>
      <c r="J42" s="127"/>
    </row>
    <row r="43" spans="1:10" x14ac:dyDescent="0.3">
      <c r="A43" s="57">
        <v>120</v>
      </c>
      <c r="B43" s="58" t="s">
        <v>35</v>
      </c>
      <c r="C43" s="59">
        <v>50000</v>
      </c>
      <c r="D43" s="46">
        <v>0</v>
      </c>
      <c r="E43" s="46">
        <v>0</v>
      </c>
      <c r="F43" s="51" t="s">
        <v>79</v>
      </c>
      <c r="G43" s="55"/>
      <c r="H43" s="55"/>
      <c r="I43" s="55"/>
      <c r="J43" s="56"/>
    </row>
    <row r="44" spans="1:10" x14ac:dyDescent="0.3">
      <c r="A44" s="117">
        <v>120</v>
      </c>
      <c r="B44" s="118" t="s">
        <v>80</v>
      </c>
      <c r="C44" s="92">
        <v>2042.86</v>
      </c>
      <c r="D44" s="93"/>
      <c r="E44" s="93"/>
      <c r="F44" s="122" t="s">
        <v>81</v>
      </c>
      <c r="G44" s="123"/>
      <c r="H44" s="123"/>
      <c r="I44" s="123"/>
      <c r="J44" s="124"/>
    </row>
    <row r="45" spans="1:10" x14ac:dyDescent="0.3">
      <c r="A45" s="114">
        <v>120</v>
      </c>
      <c r="B45" s="115" t="s">
        <v>37</v>
      </c>
      <c r="C45" s="93">
        <v>5000</v>
      </c>
      <c r="D45" s="93">
        <v>0</v>
      </c>
      <c r="E45" s="93">
        <v>0</v>
      </c>
      <c r="F45" s="86" t="s">
        <v>63</v>
      </c>
      <c r="G45" s="87"/>
      <c r="H45" s="87"/>
      <c r="I45" s="87"/>
      <c r="J45" s="116"/>
    </row>
    <row r="46" spans="1:10" x14ac:dyDescent="0.3">
      <c r="A46" s="117">
        <v>120</v>
      </c>
      <c r="B46" s="118" t="s">
        <v>41</v>
      </c>
      <c r="C46" s="92">
        <v>350</v>
      </c>
      <c r="D46" s="112">
        <v>0</v>
      </c>
      <c r="E46" s="112">
        <v>0</v>
      </c>
      <c r="F46" s="86" t="s">
        <v>75</v>
      </c>
      <c r="G46" s="87"/>
      <c r="H46" s="87"/>
      <c r="I46" s="87"/>
      <c r="J46" s="116"/>
    </row>
    <row r="47" spans="1:10" x14ac:dyDescent="0.3">
      <c r="A47" s="117">
        <v>120</v>
      </c>
      <c r="B47" s="118" t="s">
        <v>45</v>
      </c>
      <c r="C47" s="92">
        <v>2500</v>
      </c>
      <c r="D47" s="112">
        <v>0</v>
      </c>
      <c r="E47" s="112">
        <v>0</v>
      </c>
      <c r="F47" s="86" t="s">
        <v>64</v>
      </c>
      <c r="G47" s="87"/>
      <c r="H47" s="87"/>
      <c r="I47" s="87"/>
      <c r="J47" s="116"/>
    </row>
    <row r="48" spans="1:10" ht="15" thickBot="1" x14ac:dyDescent="0.35">
      <c r="A48" s="119">
        <v>120</v>
      </c>
      <c r="B48" s="120" t="s">
        <v>27</v>
      </c>
      <c r="C48" s="101">
        <v>3950</v>
      </c>
      <c r="D48" s="121">
        <v>0</v>
      </c>
      <c r="E48" s="121">
        <v>0</v>
      </c>
      <c r="F48" s="128" t="s">
        <v>68</v>
      </c>
      <c r="G48" s="129"/>
      <c r="H48" s="129"/>
      <c r="I48" s="129"/>
      <c r="J48" s="130"/>
    </row>
    <row r="49" spans="1:10" x14ac:dyDescent="0.3">
      <c r="F49" s="5"/>
      <c r="I49" s="6"/>
    </row>
    <row r="50" spans="1:10" ht="15" thickBot="1" x14ac:dyDescent="0.35">
      <c r="A50" s="47"/>
      <c r="F50" s="5"/>
      <c r="I50" s="6"/>
    </row>
    <row r="51" spans="1:10" ht="15" thickBot="1" x14ac:dyDescent="0.35">
      <c r="B51" s="10" t="s">
        <v>36</v>
      </c>
      <c r="C51" s="34">
        <f>SUM(C15:C48)</f>
        <v>226752.36</v>
      </c>
      <c r="D51" s="34">
        <f>SUM(D15:D48)</f>
        <v>87700</v>
      </c>
      <c r="E51" s="34">
        <f>SUM(E15:E48)</f>
        <v>11600</v>
      </c>
      <c r="F51" s="5"/>
      <c r="I51" s="6"/>
    </row>
    <row r="52" spans="1:10" ht="15" thickBot="1" x14ac:dyDescent="0.35">
      <c r="F52" s="5"/>
      <c r="I52" s="6"/>
    </row>
    <row r="53" spans="1:10" ht="15" thickBot="1" x14ac:dyDescent="0.35">
      <c r="B53" s="10" t="s">
        <v>56</v>
      </c>
      <c r="C53" s="34">
        <f>C9-C51</f>
        <v>200278.44</v>
      </c>
      <c r="D53" s="34">
        <f>D6-D51</f>
        <v>142578.44</v>
      </c>
      <c r="E53" s="34">
        <f>E6-E51</f>
        <v>160978.44</v>
      </c>
      <c r="F53" s="5"/>
      <c r="I53" s="6"/>
    </row>
    <row r="54" spans="1:10" x14ac:dyDescent="0.3">
      <c r="B54" s="52"/>
      <c r="C54" s="72"/>
      <c r="D54" s="72"/>
      <c r="E54" s="72"/>
      <c r="F54" s="5"/>
      <c r="I54" s="6"/>
    </row>
    <row r="55" spans="1:10" x14ac:dyDescent="0.3">
      <c r="A55" s="78"/>
      <c r="B55" s="79"/>
      <c r="C55" s="80"/>
      <c r="D55" s="80"/>
      <c r="E55" s="80"/>
      <c r="F55" s="5"/>
      <c r="I55" s="6"/>
    </row>
    <row r="56" spans="1:10" ht="7.5" customHeight="1" thickBot="1" x14ac:dyDescent="0.35">
      <c r="A56" s="81"/>
      <c r="B56" s="82"/>
      <c r="C56" s="83"/>
      <c r="D56" s="83"/>
      <c r="E56" s="83"/>
      <c r="F56" s="5"/>
      <c r="I56" s="6"/>
    </row>
    <row r="57" spans="1:10" ht="28.5" customHeight="1" thickBot="1" x14ac:dyDescent="0.35">
      <c r="A57" s="81"/>
      <c r="B57" s="82"/>
      <c r="C57" s="11" t="s">
        <v>52</v>
      </c>
      <c r="D57" s="11" t="s">
        <v>53</v>
      </c>
      <c r="E57" s="11" t="s">
        <v>54</v>
      </c>
      <c r="F57" s="5"/>
      <c r="I57" s="6"/>
    </row>
    <row r="58" spans="1:10" ht="15" thickBot="1" x14ac:dyDescent="0.35">
      <c r="B58" s="22" t="s">
        <v>62</v>
      </c>
      <c r="C58" s="72"/>
      <c r="D58" s="72"/>
      <c r="E58" s="72"/>
      <c r="F58" s="5"/>
      <c r="I58" s="6"/>
    </row>
    <row r="59" spans="1:10" ht="15" thickBot="1" x14ac:dyDescent="0.35">
      <c r="A59" s="14">
        <v>121</v>
      </c>
      <c r="B59" s="10" t="s">
        <v>59</v>
      </c>
      <c r="C59" s="34">
        <v>1500</v>
      </c>
      <c r="D59" s="34">
        <v>1500</v>
      </c>
      <c r="E59" s="34">
        <v>1500</v>
      </c>
      <c r="F59" s="84" t="s">
        <v>60</v>
      </c>
      <c r="G59" s="73"/>
      <c r="H59" s="73"/>
      <c r="I59" s="73"/>
      <c r="J59" s="85"/>
    </row>
    <row r="60" spans="1:10" ht="15" thickBot="1" x14ac:dyDescent="0.35">
      <c r="A60" s="76"/>
      <c r="B60" s="52"/>
      <c r="C60" s="72"/>
      <c r="D60" s="72"/>
      <c r="E60" s="72"/>
    </row>
    <row r="61" spans="1:10" ht="15" thickBot="1" x14ac:dyDescent="0.35">
      <c r="A61" s="76"/>
      <c r="B61" s="10" t="s">
        <v>70</v>
      </c>
      <c r="C61" s="34">
        <v>0</v>
      </c>
      <c r="D61" s="34"/>
      <c r="E61" s="34"/>
    </row>
    <row r="62" spans="1:10" ht="15" thickBot="1" x14ac:dyDescent="0.35">
      <c r="A62" s="76"/>
      <c r="B62" s="52"/>
      <c r="C62" s="72"/>
      <c r="D62" s="72"/>
      <c r="E62" s="72"/>
    </row>
    <row r="63" spans="1:10" ht="15" thickBot="1" x14ac:dyDescent="0.35">
      <c r="A63" s="52"/>
      <c r="B63" s="10" t="s">
        <v>71</v>
      </c>
      <c r="C63" s="34">
        <v>45000</v>
      </c>
      <c r="D63" s="34">
        <f>C63-D59</f>
        <v>43500</v>
      </c>
      <c r="E63" s="34">
        <f>D63-E59</f>
        <v>42000</v>
      </c>
    </row>
    <row r="68" spans="1:17" s="4" customFormat="1" x14ac:dyDescent="0.3">
      <c r="A68" s="5"/>
      <c r="B68" s="35"/>
      <c r="L68" s="6"/>
      <c r="M68" s="6"/>
      <c r="N68" s="6"/>
      <c r="O68" s="6"/>
      <c r="P68" s="6"/>
      <c r="Q68" s="6"/>
    </row>
  </sheetData>
  <mergeCells count="19">
    <mergeCell ref="F24:J24"/>
    <mergeCell ref="F25:J25"/>
    <mergeCell ref="F28:J28"/>
    <mergeCell ref="F7:G7"/>
    <mergeCell ref="F41:J41"/>
    <mergeCell ref="F29:J29"/>
    <mergeCell ref="F14:J14"/>
    <mergeCell ref="F15:J15"/>
    <mergeCell ref="F17:J17"/>
    <mergeCell ref="F20:J20"/>
    <mergeCell ref="F21:J21"/>
    <mergeCell ref="F22:J22"/>
    <mergeCell ref="F23:J23"/>
    <mergeCell ref="F42:J42"/>
    <mergeCell ref="F48:J48"/>
    <mergeCell ref="F30:J30"/>
    <mergeCell ref="F31:J31"/>
    <mergeCell ref="F32:J32"/>
    <mergeCell ref="F39:J3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 xml:space="preserve">&amp;LBingham Town Council &amp;C3 Year Reserves Expenditure Plan </oddHeader>
    <oddFooter>&amp;R&amp;P</oddFooter>
  </headerFooter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Riddle</dc:creator>
  <cp:lastModifiedBy>Jo Riddle</cp:lastModifiedBy>
  <cp:lastPrinted>2022-03-16T14:55:32Z</cp:lastPrinted>
  <dcterms:created xsi:type="dcterms:W3CDTF">2022-03-02T12:45:26Z</dcterms:created>
  <dcterms:modified xsi:type="dcterms:W3CDTF">2022-10-26T07:47:16Z</dcterms:modified>
</cp:coreProperties>
</file>